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<sst xmlns="http://schemas.openxmlformats.org/spreadsheetml/2006/main" count="12" uniqueCount="12">
  <si>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Затрачиваемая мощность, Вт</t>
  </si>
  <si>
    <t>Потери на трение, Вт</t>
  </si>
  <si>
    <t>Аэродинамические потери, Вт</t>
  </si>
  <si>
    <t>Скорость, км/ч</t>
  </si>
  <si>
    <t>Масса водителя, кг</t>
  </si>
  <si>
    <t>Масса велосипеда, кг</t>
  </si>
  <si>
    <t>Масса груза, кг</t>
  </si>
  <si>
    <t>Подъем, %</t>
  </si>
  <si>
    <t>Сопротивление трению качения</t>
  </si>
  <si>
    <t>Встречная площадь велосипеда, кв м</t>
  </si>
  <si>
    <t>Плотность воздуха, кг/куб м</t>
  </si>
  <si>
    <t>Кофф аэродинамич сопротивления Сх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</si>
</sst>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0" fillId="0" borderId="8" xfId="0" applyNumberFormat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Zeros="0" tabSelected="1" workbookViewId="0" topLeftCell="A1">
      <selection activeCell="C10" sqref="C10"/>
    </sheetView>
  </sheetViews>
  <sheetFormatPr defaultColWidth="9.00390625" defaultRowHeight="12.75"/>
  <cols>
    <col min="1" max="1" width="35.00390625" style="0" customWidth="1"/>
    <col min="2" max="2" width="6.625" style="0" bestFit="1" customWidth="1"/>
    <col min="3" max="11" width="5.625" style="0" customWidth="1"/>
  </cols>
  <sheetData>
    <row r="1" spans="2:11" ht="12.75">
      <c r="B1" s="18" t="s">
        <v>3</v>
      </c>
      <c r="C1" s="18"/>
      <c r="D1" s="18"/>
      <c r="E1" s="18"/>
      <c r="F1" s="18"/>
      <c r="G1" s="18"/>
      <c r="H1" s="18"/>
      <c r="I1" s="18"/>
      <c r="J1" s="18"/>
      <c r="K1" s="18"/>
    </row>
    <row r="2" spans="1:11" ht="12.75">
      <c r="A2" s="6"/>
      <c r="B2" s="14">
        <v>5</v>
      </c>
      <c r="C2" s="15">
        <v>10</v>
      </c>
      <c r="D2" s="15">
        <v>15</v>
      </c>
      <c r="E2" s="15">
        <v>20</v>
      </c>
      <c r="F2" s="15">
        <v>25</v>
      </c>
      <c r="G2" s="15">
        <v>30</v>
      </c>
      <c r="H2" s="15">
        <v>35</v>
      </c>
      <c r="I2" s="15">
        <v>40</v>
      </c>
      <c r="J2" s="15">
        <v>45</v>
      </c>
      <c r="K2" s="16">
        <v>50</v>
      </c>
    </row>
    <row r="3" spans="1:11" ht="12.75">
      <c r="A3" s="7" t="s">
        <v>1</v>
      </c>
      <c r="B3" s="1">
        <f>(((B7+B8+B9)/0.102)*(B11+B10/100))*B2/3.6</f>
        <v>17.973856209150327</v>
      </c>
      <c r="C3" s="1">
        <f>(((B7+B8+B9)/0.102)*(B11+B10/100))*C2/3.6</f>
        <v>35.947712418300654</v>
      </c>
      <c r="D3" s="1">
        <f>(((B7+B8+B9)/0.102)*(B11+B10/100))*D2/3.6</f>
        <v>53.92156862745098</v>
      </c>
      <c r="E3" s="1">
        <f>(((B7+B8+B9)/0.102)*(B11+B10/100))*E2/3.6</f>
        <v>71.89542483660131</v>
      </c>
      <c r="F3" s="1">
        <f>(((B7+B8+B9)/0.102)*(B11+B10/100))*F2/3.6</f>
        <v>89.86928104575163</v>
      </c>
      <c r="G3" s="1">
        <f>(((B7+B8+B9)/0.102)*(B11+B10/100))*G2/3.6</f>
        <v>107.84313725490196</v>
      </c>
      <c r="H3" s="1">
        <f>(((B7+B8+B9)/0.102)*(B11+B10/100))*H2/3.6</f>
        <v>125.81699346405229</v>
      </c>
      <c r="I3" s="1">
        <f>(((B7+B8+B9)/0.102)*(B11+B10/100))*I2/3.6</f>
        <v>143.79084967320262</v>
      </c>
      <c r="J3" s="1">
        <f>(((B7+B8+B9)/0.102)*(B11+B10/100))*J2/3.6</f>
        <v>161.76470588235296</v>
      </c>
      <c r="K3" s="2">
        <f>(((B7+B8+B9)/0.102)*(B11+B10/100))*K2/3.6</f>
        <v>179.73856209150327</v>
      </c>
    </row>
    <row r="4" spans="1:11" ht="12.75">
      <c r="A4" s="7" t="s">
        <v>2</v>
      </c>
      <c r="B4" s="1">
        <f>POWER(B2/3.6,3)*B13*B14*B15*0.5</f>
        <v>0.9152091906721537</v>
      </c>
      <c r="C4" s="1">
        <f>POWER(C2/3.6,3)*B13*B14*B15*0.5</f>
        <v>7.321673525377229</v>
      </c>
      <c r="D4" s="1">
        <f>POWER(D2/3.6,3)*B13*B14*B15*0.5</f>
        <v>24.710648148148156</v>
      </c>
      <c r="E4" s="1">
        <f>POWER(E2/3.6,3)*B13*B14*B15*0.5</f>
        <v>58.573388203017835</v>
      </c>
      <c r="F4" s="1">
        <f>POWER(F2/3.6,3)*B13*B14*B15*0.5</f>
        <v>114.40114883401922</v>
      </c>
      <c r="G4" s="1">
        <f>POWER(G2/3.6,3)*B13*B14*B15*0.5</f>
        <v>197.68518518518525</v>
      </c>
      <c r="H4" s="1">
        <f>POWER(H2/3.6,3)*B13*B14*B15*0.5</f>
        <v>313.91675240054866</v>
      </c>
      <c r="I4" s="1">
        <f>POWER(I2/3.6,3)*B13*B14*B15*0.5</f>
        <v>468.5871056241427</v>
      </c>
      <c r="J4" s="1">
        <f>POWER(J2/3.6,3)*B13*B14*B15*0.5</f>
        <v>667.1875</v>
      </c>
      <c r="K4" s="2">
        <f>POWER(K2/3.6,3)*B13*B14*B15*0.5</f>
        <v>915.2091906721538</v>
      </c>
    </row>
    <row r="5" spans="1:11" ht="12.75">
      <c r="A5" s="8" t="s">
        <v>0</v>
      </c>
      <c r="B5" s="9">
        <f>B3+B4</f>
        <v>18.88906539982248</v>
      </c>
      <c r="C5" s="9">
        <f aca="true" t="shared" si="0" ref="C5:K5">C3+C4</f>
        <v>43.26938594367788</v>
      </c>
      <c r="D5" s="3">
        <f t="shared" si="0"/>
        <v>78.63221677559913</v>
      </c>
      <c r="E5" s="3">
        <f t="shared" si="0"/>
        <v>130.46881303961914</v>
      </c>
      <c r="F5" s="3">
        <f t="shared" si="0"/>
        <v>204.27042987977086</v>
      </c>
      <c r="G5" s="3">
        <f t="shared" si="0"/>
        <v>305.5283224400872</v>
      </c>
      <c r="H5" s="3">
        <f t="shared" si="0"/>
        <v>439.73374586460096</v>
      </c>
      <c r="I5" s="3">
        <f t="shared" si="0"/>
        <v>612.3779552973454</v>
      </c>
      <c r="J5" s="3">
        <f t="shared" si="0"/>
        <v>828.9522058823529</v>
      </c>
      <c r="K5" s="10">
        <f t="shared" si="0"/>
        <v>1094.947752763657</v>
      </c>
    </row>
    <row r="6" ht="12.75">
      <c r="A6" s="5"/>
    </row>
    <row r="7" spans="1:2" ht="12.75">
      <c r="A7" s="6" t="s">
        <v>4</v>
      </c>
      <c r="B7" s="11">
        <v>90</v>
      </c>
    </row>
    <row r="8" spans="1:2" ht="12.75">
      <c r="A8" s="7" t="s">
        <v>5</v>
      </c>
      <c r="B8" s="12">
        <v>20</v>
      </c>
    </row>
    <row r="9" spans="1:2" ht="12.75">
      <c r="A9" s="7" t="s">
        <v>6</v>
      </c>
      <c r="B9" s="12">
        <v>10</v>
      </c>
    </row>
    <row r="10" spans="1:2" ht="12.75">
      <c r="A10" s="7" t="s">
        <v>7</v>
      </c>
      <c r="B10" s="12">
        <v>0.5</v>
      </c>
    </row>
    <row r="11" spans="1:2" ht="12.75">
      <c r="A11" s="7" t="s">
        <v>8</v>
      </c>
      <c r="B11" s="17">
        <v>0.006</v>
      </c>
    </row>
    <row r="12" spans="1:2" ht="12.75">
      <c r="A12" s="7"/>
      <c r="B12" s="12"/>
    </row>
    <row r="13" spans="1:2" ht="12.75">
      <c r="A13" s="7" t="s">
        <v>9</v>
      </c>
      <c r="B13" s="12">
        <v>0.56</v>
      </c>
    </row>
    <row r="14" spans="1:6" ht="12.75">
      <c r="A14" s="7" t="s">
        <v>10</v>
      </c>
      <c r="B14" s="12">
        <v>1.22</v>
      </c>
      <c r="F14" s="4"/>
    </row>
    <row r="15" spans="1:2" ht="12.75">
      <c r="A15" s="8" t="s">
        <v>11</v>
      </c>
      <c r="B15" s="13">
        <v>1</v>
      </c>
    </row>
    <row r="17" ht="12.75">
      <c r="B17">
        <f>(0.11*0.42+0.4*0.05)/0.48</f>
        <v>0.1379166666666667</v>
      </c>
    </row>
  </sheetData>
  <mergeCells count="1">
    <mergeCell ref="B1:K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dcterms:created xsi:type="dcterms:W3CDTF">2010-04-07T18:09:45Z</dcterms:created>
  <dcterms:modified xsi:type="dcterms:W3CDTF">2012-03-09T19:51:06Z</dcterms:modified>
  <cp:category/>
  <cp:version/>
  <cp:contentType/>
  <cp:contentStatus/>
</cp:coreProperties>
</file>